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M:\HPD\Press\Embargo\Internet HP Files\Misc\Affordability files\"/>
    </mc:Choice>
  </mc:AlternateContent>
  <xr:revisionPtr revIDLastSave="0" documentId="13_ncr:1_{133F8693-C515-4A93-9E88-1232FF947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iledOccup_MtgPayments" sheetId="4" r:id="rId1"/>
    <sheet name="Data_sheet" sheetId="2" state="hidden" r:id="rId2"/>
    <sheet name="Notes" sheetId="3" r:id="rId3"/>
  </sheets>
  <definedNames>
    <definedName name="_xlnm.Print_Area" localSheetId="0">DetailedOccup_MtgPayments!$A$1:$F$30</definedName>
  </definedNames>
  <calcPr calcId="191029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4" l="1"/>
  <c r="D21" i="4" l="1"/>
  <c r="D7" i="4"/>
  <c r="D26" i="4"/>
  <c r="D18" i="4"/>
  <c r="D10" i="4"/>
  <c r="D15" i="4"/>
  <c r="D11" i="4"/>
  <c r="D13" i="4"/>
  <c r="D16" i="4"/>
  <c r="D24" i="4"/>
  <c r="D30" i="4"/>
  <c r="D28" i="4"/>
  <c r="D25" i="4"/>
  <c r="D17" i="4"/>
  <c r="D22" i="4"/>
  <c r="D20" i="4"/>
  <c r="D8" i="4"/>
  <c r="D14" i="4"/>
  <c r="D12" i="4"/>
  <c r="D9" i="4"/>
  <c r="D6" i="4"/>
  <c r="D27" i="4"/>
  <c r="D23" i="4"/>
  <c r="D29" i="4"/>
  <c r="E18" i="4" l="1"/>
  <c r="E17" i="4"/>
  <c r="E20" i="4"/>
  <c r="E12" i="4"/>
  <c r="E24" i="4"/>
  <c r="E27" i="4"/>
  <c r="E14" i="4"/>
  <c r="E13" i="4"/>
  <c r="E8" i="4"/>
  <c r="E21" i="4"/>
  <c r="E6" i="4"/>
  <c r="E25" i="4"/>
  <c r="E28" i="4"/>
  <c r="E10" i="4"/>
  <c r="E7" i="4"/>
  <c r="E16" i="4"/>
  <c r="E29" i="4"/>
  <c r="E22" i="4"/>
  <c r="E9" i="4"/>
  <c r="E19" i="4"/>
  <c r="E26" i="4"/>
  <c r="E11" i="4"/>
  <c r="E30" i="4"/>
  <c r="E23" i="4"/>
  <c r="E15" i="4"/>
</calcChain>
</file>

<file path=xl/sharedStrings.xml><?xml version="1.0" encoding="utf-8"?>
<sst xmlns="http://schemas.openxmlformats.org/spreadsheetml/2006/main" count="83" uniqueCount="49">
  <si>
    <t>Long run average</t>
  </si>
  <si>
    <t>Detailed occupation group</t>
  </si>
  <si>
    <t>Corporate managers and directors</t>
  </si>
  <si>
    <t>Other managers and proprietors</t>
  </si>
  <si>
    <t>Science, research, engineering and technology professionals</t>
  </si>
  <si>
    <t>Health professionals</t>
  </si>
  <si>
    <t>Teaching and educational professionals</t>
  </si>
  <si>
    <t>Business, media and public service professionals</t>
  </si>
  <si>
    <t>Science, engineering and technology associate professionals</t>
  </si>
  <si>
    <t>Health and social care associate professionals</t>
  </si>
  <si>
    <t>Protective service occupations</t>
  </si>
  <si>
    <t>Culture, media and sports occupations</t>
  </si>
  <si>
    <t>Business and public service associate professionals</t>
  </si>
  <si>
    <t>Administrative occupations</t>
  </si>
  <si>
    <t>Secretarial and related occupations</t>
  </si>
  <si>
    <t>Skilled agricultural and related trades</t>
  </si>
  <si>
    <t>Skilled metal, electrical and electronic trades</t>
  </si>
  <si>
    <t>Skilled construction and building trades</t>
  </si>
  <si>
    <t>Textiles, printing and other skilled trades</t>
  </si>
  <si>
    <t>Caring personal service occupations</t>
  </si>
  <si>
    <t>Leisure, travel and related personal service occupations</t>
  </si>
  <si>
    <t>Sales occupations</t>
  </si>
  <si>
    <t>Customer service occupations</t>
  </si>
  <si>
    <t>Process, plant and machine operatives</t>
  </si>
  <si>
    <t>Transport and mobile machine drivers and operatives</t>
  </si>
  <si>
    <t>Elementary trades and related occupations</t>
  </si>
  <si>
    <t>Elementary administration and service occupations</t>
  </si>
  <si>
    <t>Broad occupation group</t>
  </si>
  <si>
    <t>Year</t>
  </si>
  <si>
    <t>Managers, directors &amp; senior officials</t>
  </si>
  <si>
    <t>Professional occupations</t>
  </si>
  <si>
    <t>Associate professional &amp; technical occupations</t>
  </si>
  <si>
    <t>Administrative and secretarial</t>
  </si>
  <si>
    <t>Skilled trade occupations</t>
  </si>
  <si>
    <t>Caring, leisure &amp; other service</t>
  </si>
  <si>
    <t>Sales and customer service</t>
  </si>
  <si>
    <t>Process, plant &amp; machine ops</t>
  </si>
  <si>
    <t>Elementary occupations</t>
  </si>
  <si>
    <t>First time buyer mortgage payments as % of mean take home pay by detailed occupation groups</t>
  </si>
  <si>
    <t>●</t>
  </si>
  <si>
    <t>These series are updated annually and are subject to revision</t>
  </si>
  <si>
    <t>Earnings data is from the ONS Annual Survey of Hours &amp; Earnings (Table 14)</t>
  </si>
  <si>
    <t>Mean earnings for a full time worker on adult rates are used</t>
  </si>
  <si>
    <t>House prices are from Nationwide UK first time buyer house price series as at Q2 each year</t>
  </si>
  <si>
    <t>Initial mortgage payments calculated using new lending interest rate (source: UK Finance) for a loan 80% of the typical FTB house price</t>
  </si>
  <si>
    <t>Mortgage payments are for a capital repayment mortgage structured over 25 years</t>
  </si>
  <si>
    <t>Take home pay calculated using Tax &amp; National Insurance Rates applicable each year</t>
  </si>
  <si>
    <t>Affordability indicators: FTB mortgage payments as % of take home pay - by detailed occupation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</si>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</sst>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0"/>
      <color theme="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2" applyFont="1" applyFill="1" applyAlignment="1">
      <alignment horizontal="right"/>
    </xf>
    <xf numFmtId="0" fontId="3" fillId="2" borderId="0" xfId="0" applyFont="1" applyFill="1" applyAlignment="1">
      <alignment horizontal="right" wrapText="1"/>
    </xf>
    <xf numFmtId="17" fontId="7" fillId="2" borderId="0" xfId="0" applyNumberFormat="1" applyFont="1" applyFill="1"/>
    <xf numFmtId="164" fontId="7" fillId="2" borderId="0" xfId="1" applyNumberFormat="1" applyFont="1" applyFill="1"/>
    <xf numFmtId="0" fontId="7" fillId="2" borderId="0" xfId="0" applyFont="1" applyFill="1"/>
    <xf numFmtId="0" fontId="8" fillId="2" borderId="0" xfId="0" applyFont="1" applyFill="1" applyAlignment="1">
      <alignment horizontal="right" wrapText="1"/>
    </xf>
    <xf numFmtId="165" fontId="7" fillId="2" borderId="0" xfId="1" applyNumberFormat="1" applyFont="1" applyFill="1"/>
    <xf numFmtId="0" fontId="8" fillId="2" borderId="0" xfId="0" applyFont="1" applyFill="1" applyAlignment="1">
      <alignment horizontal="left" wrapText="1"/>
    </xf>
    <xf numFmtId="17" fontId="9" fillId="2" borderId="0" xfId="0" applyNumberFormat="1" applyFont="1" applyFill="1" applyAlignment="1">
      <alignment horizontal="right"/>
    </xf>
    <xf numFmtId="164" fontId="11" fillId="2" borderId="0" xfId="1" applyNumberFormat="1" applyFont="1" applyFill="1" applyAlignment="1">
      <alignment horizontal="right"/>
    </xf>
    <xf numFmtId="164" fontId="11" fillId="2" borderId="0" xfId="1" applyNumberFormat="1" applyFont="1" applyFill="1"/>
    <xf numFmtId="0" fontId="11" fillId="2" borderId="0" xfId="0" applyFont="1" applyFill="1" applyAlignment="1">
      <alignment horizontal="left" wrapText="1"/>
    </xf>
    <xf numFmtId="1" fontId="7" fillId="2" borderId="0" xfId="0" applyNumberFormat="1" applyFont="1" applyFill="1"/>
    <xf numFmtId="1" fontId="12" fillId="2" borderId="0" xfId="1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10" fillId="2" borderId="0" xfId="0" applyFont="1" applyFill="1"/>
    <xf numFmtId="0" fontId="13" fillId="2" borderId="1" xfId="0" applyFont="1" applyFill="1" applyBorder="1"/>
    <xf numFmtId="164" fontId="13" fillId="2" borderId="1" xfId="1" applyNumberFormat="1" applyFont="1" applyFill="1" applyBorder="1"/>
    <xf numFmtId="0" fontId="13" fillId="2" borderId="2" xfId="0" applyFont="1" applyFill="1" applyBorder="1"/>
    <xf numFmtId="164" fontId="13" fillId="2" borderId="2" xfId="1" applyNumberFormat="1" applyFont="1" applyFill="1" applyBorder="1"/>
    <xf numFmtId="0" fontId="13" fillId="2" borderId="0" xfId="0" applyFont="1" applyFill="1" applyBorder="1"/>
    <xf numFmtId="164" fontId="13" fillId="2" borderId="0" xfId="1" applyNumberFormat="1" applyFont="1" applyFill="1" applyBorder="1"/>
    <xf numFmtId="0" fontId="13" fillId="2" borderId="0" xfId="0" applyFont="1" applyFill="1"/>
    <xf numFmtId="164" fontId="13" fillId="2" borderId="0" xfId="1" applyNumberFormat="1" applyFont="1" applyFill="1"/>
    <xf numFmtId="164" fontId="7" fillId="2" borderId="0" xfId="1" applyNumberFormat="1" applyFont="1" applyFill="1" applyAlignment="1">
      <alignment horizontal="right"/>
    </xf>
    <xf numFmtId="164" fontId="13" fillId="2" borderId="0" xfId="1" applyNumberFormat="1" applyFont="1" applyFill="1" applyBorder="1" applyAlignment="1">
      <alignment horizontal="right"/>
    </xf>
    <xf numFmtId="0" fontId="14" fillId="3" borderId="0" xfId="0" applyFont="1" applyFill="1"/>
    <xf numFmtId="0" fontId="15" fillId="2" borderId="0" xfId="0" applyFont="1" applyFill="1"/>
    <xf numFmtId="164" fontId="16" fillId="2" borderId="1" xfId="1" applyNumberFormat="1" applyFont="1" applyFill="1" applyBorder="1" applyAlignment="1">
      <alignment horizontal="right"/>
    </xf>
    <xf numFmtId="164" fontId="16" fillId="2" borderId="2" xfId="1" applyNumberFormat="1" applyFont="1" applyFill="1" applyBorder="1" applyAlignment="1">
      <alignment horizontal="right"/>
    </xf>
    <xf numFmtId="164" fontId="16" fillId="2" borderId="0" xfId="1" applyNumberFormat="1" applyFont="1" applyFill="1" applyBorder="1" applyAlignment="1">
      <alignment horizontal="right"/>
    </xf>
    <xf numFmtId="164" fontId="16" fillId="2" borderId="0" xfId="1" applyNumberFormat="1" applyFont="1" applyFill="1" applyAlignment="1">
      <alignment horizontal="right"/>
    </xf>
    <xf numFmtId="0" fontId="17" fillId="2" borderId="0" xfId="0" applyFont="1" applyFill="1" applyAlignment="1">
      <alignment horizontal="left" wrapText="1"/>
    </xf>
    <xf numFmtId="164" fontId="17" fillId="2" borderId="0" xfId="1" applyNumberFormat="1" applyFont="1" applyFill="1" applyAlignment="1">
      <alignment horizontal="right"/>
    </xf>
    <xf numFmtId="164" fontId="17" fillId="2" borderId="0" xfId="1" applyNumberFormat="1" applyFont="1" applyFill="1"/>
    <xf numFmtId="0" fontId="18" fillId="2" borderId="0" xfId="0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$D$4" fmlaRange="Data_sheet!$A$4:$A$16" noThreeD="1" sel="13" val="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3</xdr:row>
          <xdr:rowOff>571500</xdr:rowOff>
        </xdr:from>
        <xdr:to>
          <xdr:col>3</xdr:col>
          <xdr:colOff>1066800</xdr:colOff>
          <xdr:row>4</xdr:row>
          <xdr:rowOff>190500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9525</xdr:colOff>
      <xdr:row>0</xdr:row>
      <xdr:rowOff>0</xdr:rowOff>
    </xdr:from>
    <xdr:to>
      <xdr:col>6</xdr:col>
      <xdr:colOff>0</xdr:colOff>
      <xdr:row>1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47376DE-078A-4656-A190-35ED2F9FBE15}"/>
            </a:ext>
          </a:extLst>
        </xdr:cNvPr>
        <xdr:cNvSpPr/>
      </xdr:nvSpPr>
      <xdr:spPr>
        <a:xfrm>
          <a:off x="9525" y="0"/>
          <a:ext cx="10353675" cy="66675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4</xdr:col>
      <xdr:colOff>304800</xdr:colOff>
      <xdr:row>0</xdr:row>
      <xdr:rowOff>200025</xdr:rowOff>
    </xdr:from>
    <xdr:to>
      <xdr:col>5</xdr:col>
      <xdr:colOff>819388</xdr:colOff>
      <xdr:row>0</xdr:row>
      <xdr:rowOff>504868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D28F89-7E98-4AB0-B9D6-CE0A14253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3425" y="200025"/>
          <a:ext cx="1705213" cy="304843"/>
        </a:xfrm>
        <a:prstGeom prst="rect">
          <a:avLst/>
        </a:prstGeom>
      </xdr:spPr>
    </xdr:pic>
    <xdr:clientData/>
  </xdr:twoCellAnchor>
  <xdr:twoCellAnchor editAs="absolute">
    <xdr:from>
      <xdr:col>1</xdr:col>
      <xdr:colOff>247650</xdr:colOff>
      <xdr:row>0</xdr:row>
      <xdr:rowOff>219075</xdr:rowOff>
    </xdr:from>
    <xdr:to>
      <xdr:col>1</xdr:col>
      <xdr:colOff>1896110</xdr:colOff>
      <xdr:row>0</xdr:row>
      <xdr:rowOff>434975</xdr:rowOff>
    </xdr:to>
    <xdr:pic>
      <xdr:nvPicPr>
        <xdr:cNvPr id="6" name="Graphic 59">
          <a:extLst>
            <a:ext uri="{FF2B5EF4-FFF2-40B4-BE49-F238E27FC236}">
              <a16:creationId xmlns:a16="http://schemas.microsoft.com/office/drawing/2014/main" id="{1889552D-D931-494C-A379-65CE1E471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2900" y="219075"/>
          <a:ext cx="1648460" cy="21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17</xdr:col>
      <xdr:colOff>9525</xdr:colOff>
      <xdr:row>1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38B7293-F224-4D07-9958-EE9A820E0BF8}"/>
            </a:ext>
          </a:extLst>
        </xdr:cNvPr>
        <xdr:cNvSpPr/>
      </xdr:nvSpPr>
      <xdr:spPr>
        <a:xfrm>
          <a:off x="9525" y="0"/>
          <a:ext cx="10353675" cy="66675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13</xdr:col>
      <xdr:colOff>352425</xdr:colOff>
      <xdr:row>0</xdr:row>
      <xdr:rowOff>200025</xdr:rowOff>
    </xdr:from>
    <xdr:to>
      <xdr:col>16</xdr:col>
      <xdr:colOff>209788</xdr:colOff>
      <xdr:row>0</xdr:row>
      <xdr:rowOff>504868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A090A0-E7B5-4781-BA6D-8CA2CF130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3425" y="200025"/>
          <a:ext cx="1705213" cy="304843"/>
        </a:xfrm>
        <a:prstGeom prst="rect">
          <a:avLst/>
        </a:prstGeom>
      </xdr:spPr>
    </xdr:pic>
    <xdr:clientData/>
  </xdr:twoCellAnchor>
  <xdr:twoCellAnchor editAs="absolute">
    <xdr:from>
      <xdr:col>0</xdr:col>
      <xdr:colOff>342900</xdr:colOff>
      <xdr:row>0</xdr:row>
      <xdr:rowOff>219075</xdr:rowOff>
    </xdr:from>
    <xdr:to>
      <xdr:col>3</xdr:col>
      <xdr:colOff>181610</xdr:colOff>
      <xdr:row>0</xdr:row>
      <xdr:rowOff>434975</xdr:rowOff>
    </xdr:to>
    <xdr:pic>
      <xdr:nvPicPr>
        <xdr:cNvPr id="4" name="Graphic 59">
          <a:extLst>
            <a:ext uri="{FF2B5EF4-FFF2-40B4-BE49-F238E27FC236}">
              <a16:creationId xmlns:a16="http://schemas.microsoft.com/office/drawing/2014/main" id="{FCA90935-C61A-4F38-AC9C-5E33B8F2B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2900" y="219075"/>
          <a:ext cx="1648460" cy="21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ationwide Brand Refresh">
      <a:dk1>
        <a:srgbClr val="02081E"/>
      </a:dk1>
      <a:lt1>
        <a:srgbClr val="FFFFFF"/>
      </a:lt1>
      <a:dk2>
        <a:srgbClr val="011546"/>
      </a:dk2>
      <a:lt2>
        <a:srgbClr val="F2E9DB"/>
      </a:lt2>
      <a:accent1>
        <a:srgbClr val="F9383C"/>
      </a:accent1>
      <a:accent2>
        <a:srgbClr val="759EFF"/>
      </a:accent2>
      <a:accent3>
        <a:srgbClr val="4CDB96"/>
      </a:accent3>
      <a:accent4>
        <a:srgbClr val="A689FA"/>
      </a:accent4>
      <a:accent5>
        <a:srgbClr val="FF7C32"/>
      </a:accent5>
      <a:accent6>
        <a:srgbClr val="FFD740"/>
      </a:accent6>
      <a:hlink>
        <a:srgbClr val="F6C2DB"/>
      </a:hlink>
      <a:folHlink>
        <a:srgbClr val="E7B1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1"/>
  <sheetViews>
    <sheetView tabSelected="1" zoomScaleNormal="100" zoomScaleSheetLayoutView="100" workbookViewId="0">
      <selection activeCell="B3" sqref="B3"/>
    </sheetView>
  </sheetViews>
  <sheetFormatPr defaultRowHeight="15" x14ac:dyDescent="0.25"/>
  <cols>
    <col min="1" max="1" width="1.42578125" style="2" customWidth="1"/>
    <col min="2" max="2" width="45.7109375" style="2" customWidth="1"/>
    <col min="3" max="3" width="57.140625" style="2" customWidth="1"/>
    <col min="4" max="4" width="16.42578125" style="2" customWidth="1"/>
    <col min="5" max="5" width="17.85546875" style="2" customWidth="1"/>
    <col min="6" max="6" width="16.85546875" style="2" customWidth="1"/>
    <col min="7" max="24" width="14.28515625" style="2" customWidth="1"/>
    <col min="25" max="16384" width="9.140625" style="2"/>
  </cols>
  <sheetData>
    <row r="1" spans="2:13" ht="51.75" customHeight="1" x14ac:dyDescent="0.25">
      <c r="B1" s="1"/>
    </row>
    <row r="2" spans="2:13" x14ac:dyDescent="0.25">
      <c r="B2" s="3"/>
    </row>
    <row r="3" spans="2:13" ht="22.5" customHeight="1" x14ac:dyDescent="0.35">
      <c r="B3" s="32" t="s">
        <v>47</v>
      </c>
    </row>
    <row r="4" spans="2:13" ht="22.5" customHeight="1" x14ac:dyDescent="0.25">
      <c r="B4" s="16"/>
      <c r="C4" s="14"/>
      <c r="D4" s="18">
        <v>13</v>
      </c>
      <c r="E4" s="15"/>
      <c r="F4" s="15"/>
      <c r="G4" s="15"/>
      <c r="H4" s="15"/>
      <c r="I4" s="15"/>
      <c r="J4" s="15"/>
      <c r="K4" s="15"/>
      <c r="L4" s="15"/>
      <c r="M4" s="15"/>
    </row>
    <row r="5" spans="2:13" ht="15.75" x14ac:dyDescent="0.25">
      <c r="B5" s="21" t="s">
        <v>27</v>
      </c>
      <c r="C5" s="21" t="s">
        <v>1</v>
      </c>
      <c r="D5" s="21" t="s">
        <v>28</v>
      </c>
      <c r="E5" s="33" t="s">
        <v>0</v>
      </c>
      <c r="F5" s="9"/>
      <c r="G5" s="9"/>
      <c r="H5" s="9"/>
      <c r="I5" s="9"/>
      <c r="J5" s="9"/>
      <c r="K5" s="9"/>
      <c r="L5" s="9"/>
      <c r="M5" s="9"/>
    </row>
    <row r="6" spans="2:13" ht="15.75" x14ac:dyDescent="0.25">
      <c r="B6" s="22" t="s">
        <v>29</v>
      </c>
      <c r="C6" s="22" t="s">
        <v>2</v>
      </c>
      <c r="D6" s="23">
        <f>HLOOKUP($C6,Data_sheet!$3:$30,$D$4+1,FALSE)</f>
        <v>0.25861859191543352</v>
      </c>
      <c r="E6" s="34">
        <f>Data_sheet!$B$2</f>
        <v>0.20130715394691753</v>
      </c>
      <c r="F6" s="9"/>
      <c r="G6" s="9"/>
      <c r="H6" s="9"/>
      <c r="I6" s="9"/>
      <c r="J6" s="9"/>
      <c r="K6" s="9"/>
      <c r="L6" s="9"/>
      <c r="M6" s="9"/>
    </row>
    <row r="7" spans="2:13" ht="15.75" x14ac:dyDescent="0.25">
      <c r="B7" s="24"/>
      <c r="C7" s="24" t="s">
        <v>3</v>
      </c>
      <c r="D7" s="25">
        <f>HLOOKUP($C7,Data_sheet!$3:$30,$D$4+1,FALSE)</f>
        <v>0.38535260741869104</v>
      </c>
      <c r="E7" s="35">
        <f>Data_sheet!$C$2</f>
        <v>0.29739247452225448</v>
      </c>
      <c r="G7" s="9"/>
      <c r="H7" s="9"/>
      <c r="I7" s="9"/>
      <c r="J7" s="9"/>
      <c r="K7" s="9"/>
      <c r="L7" s="9"/>
      <c r="M7" s="9"/>
    </row>
    <row r="8" spans="2:13" ht="15.75" x14ac:dyDescent="0.25">
      <c r="B8" s="22" t="s">
        <v>30</v>
      </c>
      <c r="C8" s="22" t="s">
        <v>4</v>
      </c>
      <c r="D8" s="23">
        <f>HLOOKUP($C8,Data_sheet!$3:$30,$D$4+1,FALSE)</f>
        <v>0.32085322335796473</v>
      </c>
      <c r="E8" s="34">
        <f>Data_sheet!$D$2</f>
        <v>0.24629079027324224</v>
      </c>
      <c r="G8" s="9"/>
      <c r="H8" s="9"/>
      <c r="I8" s="9"/>
      <c r="J8" s="9"/>
      <c r="K8" s="9"/>
      <c r="L8" s="9"/>
      <c r="M8" s="9"/>
    </row>
    <row r="9" spans="2:13" ht="15.75" x14ac:dyDescent="0.25">
      <c r="B9" s="26"/>
      <c r="C9" s="26" t="s">
        <v>5</v>
      </c>
      <c r="D9" s="27">
        <f>HLOOKUP($C9,Data_sheet!$3:$30,$D$4+1,FALSE)</f>
        <v>0.33821194759147732</v>
      </c>
      <c r="E9" s="36">
        <f>Data_sheet!$E$2</f>
        <v>0.24985877663935907</v>
      </c>
      <c r="G9" s="9"/>
      <c r="H9" s="9"/>
      <c r="I9" s="9"/>
      <c r="J9" s="9"/>
      <c r="K9" s="9"/>
      <c r="L9" s="9"/>
      <c r="M9" s="9"/>
    </row>
    <row r="10" spans="2:13" ht="15.75" x14ac:dyDescent="0.25">
      <c r="B10" s="26"/>
      <c r="C10" s="26" t="s">
        <v>6</v>
      </c>
      <c r="D10" s="27">
        <f>HLOOKUP($C10,Data_sheet!$3:$30,$D$4+1,FALSE)</f>
        <v>0.34228235586603611</v>
      </c>
      <c r="E10" s="36">
        <f>Data_sheet!$F$2</f>
        <v>0.26627239862756036</v>
      </c>
      <c r="G10" s="9"/>
      <c r="H10" s="9"/>
      <c r="I10" s="9"/>
      <c r="J10" s="9"/>
      <c r="K10" s="9"/>
      <c r="L10" s="9"/>
      <c r="M10" s="9"/>
    </row>
    <row r="11" spans="2:13" ht="15.75" x14ac:dyDescent="0.25">
      <c r="B11" s="24"/>
      <c r="C11" s="24" t="s">
        <v>7</v>
      </c>
      <c r="D11" s="25">
        <f>HLOOKUP($C11,Data_sheet!$3:$30,$D$4+1,FALSE)</f>
        <v>0.32573383079003332</v>
      </c>
      <c r="E11" s="35">
        <f>Data_sheet!$G$2</f>
        <v>0.24652532840775682</v>
      </c>
      <c r="G11" s="9"/>
      <c r="H11" s="9"/>
      <c r="I11" s="9"/>
      <c r="J11" s="9"/>
      <c r="K11" s="9"/>
      <c r="L11" s="9"/>
      <c r="M11" s="9"/>
    </row>
    <row r="12" spans="2:13" ht="15.75" x14ac:dyDescent="0.25">
      <c r="B12" s="22" t="s">
        <v>31</v>
      </c>
      <c r="C12" s="22" t="s">
        <v>8</v>
      </c>
      <c r="D12" s="23">
        <f>HLOOKUP($C12,Data_sheet!$3:$30,$D$4+1,FALSE)</f>
        <v>0.4404307099063991</v>
      </c>
      <c r="E12" s="34">
        <f>Data_sheet!$H$2</f>
        <v>0.33606805743100732</v>
      </c>
      <c r="G12" s="9"/>
      <c r="H12" s="9"/>
      <c r="I12" s="9"/>
      <c r="J12" s="9"/>
      <c r="K12" s="9"/>
      <c r="L12" s="9"/>
      <c r="M12" s="9"/>
    </row>
    <row r="13" spans="2:13" ht="15.75" x14ac:dyDescent="0.25">
      <c r="B13" s="26"/>
      <c r="C13" s="26" t="s">
        <v>9</v>
      </c>
      <c r="D13" s="27">
        <f>HLOOKUP($C13,Data_sheet!$3:$30,$D$4+1,FALSE)</f>
        <v>0.52270420709471788</v>
      </c>
      <c r="E13" s="36">
        <f>Data_sheet!$I$2</f>
        <v>0.37949969949364531</v>
      </c>
      <c r="G13" s="9"/>
      <c r="H13" s="9"/>
      <c r="I13" s="9"/>
      <c r="J13" s="9"/>
      <c r="K13" s="9"/>
      <c r="L13" s="9"/>
      <c r="M13" s="9"/>
    </row>
    <row r="14" spans="2:13" ht="15.75" x14ac:dyDescent="0.25">
      <c r="B14" s="26"/>
      <c r="C14" s="26" t="s">
        <v>10</v>
      </c>
      <c r="D14" s="27">
        <f>HLOOKUP($C14,Data_sheet!$3:$30,$D$4+1,FALSE)</f>
        <v>0.37045861082142256</v>
      </c>
      <c r="E14" s="36">
        <f>Data_sheet!$J$2</f>
        <v>0.27793887976905468</v>
      </c>
      <c r="G14" s="9"/>
      <c r="H14" s="9"/>
      <c r="I14" s="9"/>
      <c r="J14" s="9"/>
      <c r="K14" s="9"/>
      <c r="L14" s="9"/>
      <c r="M14" s="9"/>
    </row>
    <row r="15" spans="2:13" ht="15.75" x14ac:dyDescent="0.25">
      <c r="B15" s="26"/>
      <c r="C15" s="26" t="s">
        <v>11</v>
      </c>
      <c r="D15" s="31">
        <f>HLOOKUP($C15,Data_sheet!$3:$30,$D$4+1,FALSE)</f>
        <v>0.34952311998272773</v>
      </c>
      <c r="E15" s="36">
        <f>Data_sheet!$K$2</f>
        <v>0.29064382689319951</v>
      </c>
      <c r="G15" s="9"/>
      <c r="H15" s="9"/>
      <c r="I15" s="9"/>
      <c r="J15" s="9"/>
      <c r="K15" s="9"/>
      <c r="L15" s="9"/>
      <c r="M15" s="9"/>
    </row>
    <row r="16" spans="2:13" ht="15.75" x14ac:dyDescent="0.25">
      <c r="B16" s="24"/>
      <c r="C16" s="24" t="s">
        <v>12</v>
      </c>
      <c r="D16" s="25">
        <f>HLOOKUP($C16,Data_sheet!$3:$30,$D$4+1,FALSE)</f>
        <v>0.37308766297637619</v>
      </c>
      <c r="E16" s="35">
        <f>Data_sheet!$L$2</f>
        <v>0.2779819141117234</v>
      </c>
      <c r="G16" s="9"/>
      <c r="H16" s="9"/>
      <c r="I16" s="9"/>
      <c r="J16" s="9"/>
      <c r="K16" s="9"/>
      <c r="L16" s="9"/>
      <c r="M16" s="9"/>
    </row>
    <row r="17" spans="2:13" ht="15.75" x14ac:dyDescent="0.25">
      <c r="B17" s="22" t="s">
        <v>32</v>
      </c>
      <c r="C17" s="22" t="s">
        <v>13</v>
      </c>
      <c r="D17" s="23">
        <f>HLOOKUP($C17,Data_sheet!$3:$30,$D$4+1,FALSE)</f>
        <v>0.49299679847305794</v>
      </c>
      <c r="E17" s="34">
        <f>Data_sheet!$M$2</f>
        <v>0.39334706466433988</v>
      </c>
      <c r="G17" s="9"/>
      <c r="H17" s="9"/>
      <c r="I17" s="9"/>
      <c r="J17" s="9"/>
      <c r="K17" s="9"/>
      <c r="L17" s="9"/>
      <c r="M17" s="9"/>
    </row>
    <row r="18" spans="2:13" ht="15.75" x14ac:dyDescent="0.25">
      <c r="B18" s="24"/>
      <c r="C18" s="24" t="s">
        <v>14</v>
      </c>
      <c r="D18" s="25">
        <f>HLOOKUP($C18,Data_sheet!$3:$30,$D$4+1,FALSE)</f>
        <v>0.5295650655345665</v>
      </c>
      <c r="E18" s="35">
        <f>Data_sheet!$N$2</f>
        <v>0.42212616357047222</v>
      </c>
    </row>
    <row r="19" spans="2:13" ht="15.75" x14ac:dyDescent="0.25">
      <c r="B19" s="22" t="s">
        <v>33</v>
      </c>
      <c r="C19" s="22" t="s">
        <v>15</v>
      </c>
      <c r="D19" s="23">
        <f>HLOOKUP($C19,Data_sheet!$3:$30,$D$4+1,FALSE)</f>
        <v>0.54460992510570805</v>
      </c>
      <c r="E19" s="34">
        <f>Data_sheet!$O$2</f>
        <v>0.45055511781789098</v>
      </c>
    </row>
    <row r="20" spans="2:13" ht="15.75" x14ac:dyDescent="0.25">
      <c r="B20" s="26"/>
      <c r="C20" s="26" t="s">
        <v>16</v>
      </c>
      <c r="D20" s="27">
        <f>HLOOKUP($C20,Data_sheet!$3:$30,$D$4+1,FALSE)</f>
        <v>0.41434367792317806</v>
      </c>
      <c r="E20" s="36">
        <f>Data_sheet!$P$2</f>
        <v>0.32782682231631333</v>
      </c>
    </row>
    <row r="21" spans="2:13" ht="15.75" x14ac:dyDescent="0.25">
      <c r="B21" s="26"/>
      <c r="C21" s="26" t="s">
        <v>17</v>
      </c>
      <c r="D21" s="27">
        <f>HLOOKUP($C21,Data_sheet!$3:$30,$D$4+1,FALSE)</f>
        <v>0.4551636712564251</v>
      </c>
      <c r="E21" s="36">
        <f>Data_sheet!$Q$2</f>
        <v>0.35656817495727638</v>
      </c>
    </row>
    <row r="22" spans="2:13" ht="15.75" x14ac:dyDescent="0.25">
      <c r="B22" s="24"/>
      <c r="C22" s="24" t="s">
        <v>18</v>
      </c>
      <c r="D22" s="25">
        <f>HLOOKUP($C22,Data_sheet!$3:$30,$D$4+1,FALSE)</f>
        <v>0.53347327576768366</v>
      </c>
      <c r="E22" s="35">
        <f>Data_sheet!$R$2</f>
        <v>0.44142762384801359</v>
      </c>
    </row>
    <row r="23" spans="2:13" ht="15.75" x14ac:dyDescent="0.25">
      <c r="B23" s="22" t="s">
        <v>34</v>
      </c>
      <c r="C23" s="22" t="s">
        <v>19</v>
      </c>
      <c r="D23" s="23">
        <f>HLOOKUP($C23,Data_sheet!$3:$30,$D$4+1,FALSE)</f>
        <v>0.54961344437921034</v>
      </c>
      <c r="E23" s="34">
        <f>Data_sheet!$S$2</f>
        <v>0.47435230755331292</v>
      </c>
    </row>
    <row r="24" spans="2:13" ht="15.75" x14ac:dyDescent="0.25">
      <c r="B24" s="24"/>
      <c r="C24" s="24" t="s">
        <v>20</v>
      </c>
      <c r="D24" s="25">
        <f>HLOOKUP($C24,Data_sheet!$3:$30,$D$4+1,FALSE)</f>
        <v>0.53961275134214426</v>
      </c>
      <c r="E24" s="35">
        <f>Data_sheet!$T$2</f>
        <v>0.44289087440172847</v>
      </c>
    </row>
    <row r="25" spans="2:13" ht="15.75" x14ac:dyDescent="0.25">
      <c r="B25" s="22" t="s">
        <v>35</v>
      </c>
      <c r="C25" s="22" t="s">
        <v>21</v>
      </c>
      <c r="D25" s="23">
        <f>HLOOKUP($C25,Data_sheet!$3:$30,$D$4+1,FALSE)</f>
        <v>0.5653754562679989</v>
      </c>
      <c r="E25" s="34">
        <f>Data_sheet!$U$2</f>
        <v>0.47795678055198593</v>
      </c>
    </row>
    <row r="26" spans="2:13" ht="15.75" x14ac:dyDescent="0.25">
      <c r="B26" s="24"/>
      <c r="C26" s="24" t="s">
        <v>22</v>
      </c>
      <c r="D26" s="25">
        <f>HLOOKUP($C26,Data_sheet!$3:$30,$D$4+1,FALSE)</f>
        <v>0.52420463501584402</v>
      </c>
      <c r="E26" s="35">
        <f>Data_sheet!$V$2</f>
        <v>0.42304449681439849</v>
      </c>
    </row>
    <row r="27" spans="2:13" ht="15.75" x14ac:dyDescent="0.25">
      <c r="B27" s="22" t="s">
        <v>36</v>
      </c>
      <c r="C27" s="22" t="s">
        <v>23</v>
      </c>
      <c r="D27" s="23">
        <f>HLOOKUP($C27,Data_sheet!$3:$30,$D$4+1,FALSE)</f>
        <v>0.48814175878347205</v>
      </c>
      <c r="E27" s="34">
        <f>Data_sheet!$W$2</f>
        <v>0.39798809704393823</v>
      </c>
    </row>
    <row r="28" spans="2:13" ht="15.75" x14ac:dyDescent="0.25">
      <c r="B28" s="24"/>
      <c r="C28" s="24" t="s">
        <v>24</v>
      </c>
      <c r="D28" s="25">
        <f>HLOOKUP($C28,Data_sheet!$3:$30,$D$4+1,FALSE)</f>
        <v>0.42318742271131599</v>
      </c>
      <c r="E28" s="35">
        <f>Data_sheet!$X$2</f>
        <v>0.35812335928416356</v>
      </c>
    </row>
    <row r="29" spans="2:13" ht="15.75" x14ac:dyDescent="0.25">
      <c r="B29" s="28" t="s">
        <v>37</v>
      </c>
      <c r="C29" s="28" t="s">
        <v>25</v>
      </c>
      <c r="D29" s="29">
        <f>HLOOKUP($C29,Data_sheet!$3:$30,$D$4+1,FALSE)</f>
        <v>0.54900469836194665</v>
      </c>
      <c r="E29" s="37">
        <f>Data_sheet!$Y$2</f>
        <v>0.44886880873115292</v>
      </c>
    </row>
    <row r="30" spans="2:13" ht="15.75" x14ac:dyDescent="0.25">
      <c r="B30" s="28"/>
      <c r="C30" s="28" t="s">
        <v>26</v>
      </c>
      <c r="D30" s="29">
        <f>HLOOKUP($C30,Data_sheet!$3:$30,$D$4+1,FALSE)</f>
        <v>0.54615296457955487</v>
      </c>
      <c r="E30" s="37">
        <f>Data_sheet!$Z$2</f>
        <v>0.46369893141236257</v>
      </c>
    </row>
    <row r="31" spans="2:13" x14ac:dyDescent="0.25">
      <c r="B31" s="9"/>
      <c r="C31" s="9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3</xdr:col>
                    <xdr:colOff>428625</xdr:colOff>
                    <xdr:row>3</xdr:row>
                    <xdr:rowOff>571500</xdr:rowOff>
                  </from>
                  <to>
                    <xdr:col>3</xdr:col>
                    <xdr:colOff>1066800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"/>
  <sheetViews>
    <sheetView zoomScaleNormal="100" workbookViewId="0">
      <pane xSplit="1" ySplit="3" topLeftCell="J4" activePane="bottomRight" state="frozen"/>
      <selection activeCell="F8" sqref="F8"/>
      <selection pane="topRight" activeCell="F8" sqref="F8"/>
      <selection pane="bottomLeft" activeCell="F8" sqref="F8"/>
      <selection pane="bottomRight" activeCell="A15" sqref="A15:Z16"/>
    </sheetView>
  </sheetViews>
  <sheetFormatPr defaultRowHeight="15" x14ac:dyDescent="0.25"/>
  <cols>
    <col min="1" max="1" width="10.85546875" style="2" customWidth="1"/>
    <col min="2" max="26" width="14.28515625" style="2" customWidth="1"/>
    <col min="27" max="16384" width="9.140625" style="2"/>
  </cols>
  <sheetData>
    <row r="1" spans="1:26" x14ac:dyDescent="0.25">
      <c r="A1" s="1" t="s">
        <v>38</v>
      </c>
    </row>
    <row r="2" spans="1:26" s="41" customFormat="1" ht="45" customHeight="1" x14ac:dyDescent="0.25">
      <c r="A2" s="38" t="s">
        <v>0</v>
      </c>
      <c r="B2" s="39">
        <v>0.20130715394691753</v>
      </c>
      <c r="C2" s="39">
        <v>0.29739247452225448</v>
      </c>
      <c r="D2" s="39">
        <v>0.24629079027324224</v>
      </c>
      <c r="E2" s="40">
        <v>0.24985877663935907</v>
      </c>
      <c r="F2" s="40">
        <v>0.26627239862756036</v>
      </c>
      <c r="G2" s="40">
        <v>0.24652532840775682</v>
      </c>
      <c r="H2" s="40">
        <v>0.33606805743100732</v>
      </c>
      <c r="I2" s="40">
        <v>0.37949969949364531</v>
      </c>
      <c r="J2" s="40">
        <v>0.27793887976905468</v>
      </c>
      <c r="K2" s="40">
        <v>0.29064382689319951</v>
      </c>
      <c r="L2" s="40">
        <v>0.2779819141117234</v>
      </c>
      <c r="M2" s="40">
        <v>0.39334706466433988</v>
      </c>
      <c r="N2" s="40">
        <v>0.42212616357047222</v>
      </c>
      <c r="O2" s="40">
        <v>0.45055511781789098</v>
      </c>
      <c r="P2" s="40">
        <v>0.32782682231631333</v>
      </c>
      <c r="Q2" s="40">
        <v>0.35656817495727638</v>
      </c>
      <c r="R2" s="40">
        <v>0.44142762384801359</v>
      </c>
      <c r="S2" s="40">
        <v>0.47435230755331292</v>
      </c>
      <c r="T2" s="40">
        <v>0.44289087440172847</v>
      </c>
      <c r="U2" s="40">
        <v>0.47795678055198593</v>
      </c>
      <c r="V2" s="40">
        <v>0.42304449681439849</v>
      </c>
      <c r="W2" s="40">
        <v>0.39798809704393823</v>
      </c>
      <c r="X2" s="40">
        <v>0.35812335928416356</v>
      </c>
      <c r="Y2" s="40">
        <v>0.44886880873115292</v>
      </c>
      <c r="Z2" s="40">
        <v>0.46369893141236257</v>
      </c>
    </row>
    <row r="3" spans="1:26" s="6" customFormat="1" ht="64.5" x14ac:dyDescent="0.25">
      <c r="A3" s="12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</row>
    <row r="4" spans="1:26" x14ac:dyDescent="0.25">
      <c r="A4" s="17">
        <v>2011</v>
      </c>
      <c r="B4" s="8">
        <v>0.20256999973880321</v>
      </c>
      <c r="C4" s="8">
        <v>0.28123313640708736</v>
      </c>
      <c r="D4" s="8">
        <v>0.24487058632292816</v>
      </c>
      <c r="E4" s="8">
        <v>0.23978799210314825</v>
      </c>
      <c r="F4" s="8">
        <v>0.26019014856459283</v>
      </c>
      <c r="G4" s="8">
        <v>0.24193615799586413</v>
      </c>
      <c r="H4" s="8">
        <v>0.32680084707113805</v>
      </c>
      <c r="I4" s="8">
        <v>0.36360037469776324</v>
      </c>
      <c r="J4" s="8">
        <v>0.27282059208571591</v>
      </c>
      <c r="K4" s="8">
        <v>0.30241942135193733</v>
      </c>
      <c r="L4" s="8">
        <v>0.27040816199464307</v>
      </c>
      <c r="M4" s="8">
        <v>0.40205474668671409</v>
      </c>
      <c r="N4" s="8">
        <v>0.42742546994254005</v>
      </c>
      <c r="O4" s="8">
        <v>0.46686605999514891</v>
      </c>
      <c r="P4" s="8">
        <v>0.33254970136923107</v>
      </c>
      <c r="Q4" s="8">
        <v>0.35661655961507216</v>
      </c>
      <c r="R4" s="8">
        <v>0.44844146148765612</v>
      </c>
      <c r="S4" s="8">
        <v>0.4935720566833422</v>
      </c>
      <c r="T4" s="8">
        <v>0.45293458080299664</v>
      </c>
      <c r="U4" s="8">
        <v>0.50966118999448806</v>
      </c>
      <c r="V4" s="8">
        <v>0.43240267666981852</v>
      </c>
      <c r="W4" s="8">
        <v>0.40733137791940782</v>
      </c>
      <c r="X4" s="8">
        <v>0.38154659805618563</v>
      </c>
      <c r="Y4" s="8">
        <v>0.46623800148774014</v>
      </c>
      <c r="Z4" s="8">
        <v>0.50034130835418877</v>
      </c>
    </row>
    <row r="5" spans="1:26" x14ac:dyDescent="0.25">
      <c r="A5" s="17">
        <v>2012</v>
      </c>
      <c r="B5" s="8">
        <v>0.19495632868286428</v>
      </c>
      <c r="C5" s="8">
        <v>0.27972488057722922</v>
      </c>
      <c r="D5" s="8">
        <v>0.23673800077429868</v>
      </c>
      <c r="E5" s="8">
        <v>0.23185131014284754</v>
      </c>
      <c r="F5" s="8">
        <v>0.25549696739529276</v>
      </c>
      <c r="G5" s="8">
        <v>0.23934345418115757</v>
      </c>
      <c r="H5" s="8">
        <v>0.32238231232100845</v>
      </c>
      <c r="I5" s="8">
        <v>0.35214884066143876</v>
      </c>
      <c r="J5" s="8">
        <v>0.26047793886942555</v>
      </c>
      <c r="K5" s="8">
        <v>0.28610622124890894</v>
      </c>
      <c r="L5" s="8">
        <v>0.26503701852242667</v>
      </c>
      <c r="M5" s="8">
        <v>0.39251555419263601</v>
      </c>
      <c r="N5" s="8">
        <v>0.41506991315990249</v>
      </c>
      <c r="O5" s="8">
        <v>0.45136158373888363</v>
      </c>
      <c r="P5" s="8">
        <v>0.32304459433962063</v>
      </c>
      <c r="Q5" s="8">
        <v>0.35009833415512359</v>
      </c>
      <c r="R5" s="8">
        <v>0.43689200535612144</v>
      </c>
      <c r="S5" s="8">
        <v>0.48155815271105673</v>
      </c>
      <c r="T5" s="8">
        <v>0.44180188599232623</v>
      </c>
      <c r="U5" s="8">
        <v>0.49592753164277092</v>
      </c>
      <c r="V5" s="8">
        <v>0.42376008986285685</v>
      </c>
      <c r="W5" s="8">
        <v>0.39501851581884978</v>
      </c>
      <c r="X5" s="8">
        <v>0.36852763605343652</v>
      </c>
      <c r="Y5" s="8">
        <v>0.45538345120922941</v>
      </c>
      <c r="Z5" s="8">
        <v>0.47941241052085048</v>
      </c>
    </row>
    <row r="6" spans="1:26" x14ac:dyDescent="0.25">
      <c r="A6" s="17">
        <v>2013</v>
      </c>
      <c r="B6" s="8">
        <v>0.18745923420180016</v>
      </c>
      <c r="C6" s="8">
        <v>0.2715596546300208</v>
      </c>
      <c r="D6" s="8">
        <v>0.22813562453582267</v>
      </c>
      <c r="E6" s="8">
        <v>0.22684261279532436</v>
      </c>
      <c r="F6" s="8">
        <v>0.24689322687489484</v>
      </c>
      <c r="G6" s="8">
        <v>0.23119295531596279</v>
      </c>
      <c r="H6" s="8">
        <v>0.30774062317649947</v>
      </c>
      <c r="I6" s="8">
        <v>0.33715533517622809</v>
      </c>
      <c r="J6" s="8">
        <v>0.25618876628078446</v>
      </c>
      <c r="K6" s="8">
        <v>0.27708882018156256</v>
      </c>
      <c r="L6" s="8">
        <v>0.2537678952673561</v>
      </c>
      <c r="M6" s="8">
        <v>0.38103884481205885</v>
      </c>
      <c r="N6" s="8">
        <v>0.39947909293088746</v>
      </c>
      <c r="O6" s="8">
        <v>0.42891336937827063</v>
      </c>
      <c r="P6" s="8">
        <v>0.30666294869497579</v>
      </c>
      <c r="Q6" s="8">
        <v>0.33636704676620865</v>
      </c>
      <c r="R6" s="8">
        <v>0.42421579795470049</v>
      </c>
      <c r="S6" s="8">
        <v>0.46409711545324278</v>
      </c>
      <c r="T6" s="8">
        <v>0.4142689003408232</v>
      </c>
      <c r="U6" s="8">
        <v>0.47627878205840263</v>
      </c>
      <c r="V6" s="8">
        <v>0.40665747295663024</v>
      </c>
      <c r="W6" s="8">
        <v>0.37831912122513534</v>
      </c>
      <c r="X6" s="8">
        <v>0.35004649761577755</v>
      </c>
      <c r="Y6" s="8">
        <v>0.43241253973825888</v>
      </c>
      <c r="Z6" s="8">
        <v>0.45996368487732769</v>
      </c>
    </row>
    <row r="7" spans="1:26" x14ac:dyDescent="0.25">
      <c r="A7" s="17">
        <v>2014</v>
      </c>
      <c r="B7" s="8">
        <v>0.20177938658673572</v>
      </c>
      <c r="C7" s="8">
        <v>0.29128588915731485</v>
      </c>
      <c r="D7" s="8">
        <v>0.24527985884833403</v>
      </c>
      <c r="E7" s="8">
        <v>0.24535022735711057</v>
      </c>
      <c r="F7" s="8">
        <v>0.26423815019010161</v>
      </c>
      <c r="G7" s="8">
        <v>0.2483447770225683</v>
      </c>
      <c r="H7" s="8">
        <v>0.33033148369089271</v>
      </c>
      <c r="I7" s="8">
        <v>0.36669910046186788</v>
      </c>
      <c r="J7" s="8">
        <v>0.27551614611567637</v>
      </c>
      <c r="K7" s="8">
        <v>0.30193640035619834</v>
      </c>
      <c r="L7" s="8">
        <v>0.27310917408549462</v>
      </c>
      <c r="M7" s="8">
        <v>0.4066287197657607</v>
      </c>
      <c r="N7" s="8">
        <v>0.42544383582789597</v>
      </c>
      <c r="O7" s="8">
        <v>0.46534097747889241</v>
      </c>
      <c r="P7" s="8">
        <v>0.32751346645438062</v>
      </c>
      <c r="Q7" s="8">
        <v>0.35602018479913572</v>
      </c>
      <c r="R7" s="8">
        <v>0.45650712963647949</v>
      </c>
      <c r="S7" s="8">
        <v>0.50160731830780358</v>
      </c>
      <c r="T7" s="8">
        <v>0.45413867147018649</v>
      </c>
      <c r="U7" s="8">
        <v>0.51169433131632625</v>
      </c>
      <c r="V7" s="8">
        <v>0.43708560450963096</v>
      </c>
      <c r="W7" s="8">
        <v>0.40162852339907368</v>
      </c>
      <c r="X7" s="8">
        <v>0.372124186817889</v>
      </c>
      <c r="Y7" s="8">
        <v>0.46514315411311208</v>
      </c>
      <c r="Z7" s="8">
        <v>0.49102728576625787</v>
      </c>
    </row>
    <row r="8" spans="1:26" x14ac:dyDescent="0.25">
      <c r="A8" s="17">
        <v>2015</v>
      </c>
      <c r="B8" s="8">
        <v>0.2026341537904694</v>
      </c>
      <c r="C8" s="8">
        <v>0.29923728005522371</v>
      </c>
      <c r="D8" s="8">
        <v>0.24448666098728475</v>
      </c>
      <c r="E8" s="8">
        <v>0.24862719171391107</v>
      </c>
      <c r="F8" s="8">
        <v>0.26515228968678234</v>
      </c>
      <c r="G8" s="8">
        <v>0.2443510170824035</v>
      </c>
      <c r="H8" s="8">
        <v>0.3302466644554784</v>
      </c>
      <c r="I8" s="8">
        <v>0.36302048096378536</v>
      </c>
      <c r="J8" s="8">
        <v>0.27358542889125503</v>
      </c>
      <c r="K8" s="8">
        <v>0.30781192121031736</v>
      </c>
      <c r="L8" s="8">
        <v>0.27294114609642128</v>
      </c>
      <c r="M8" s="8">
        <v>0.40008709779217011</v>
      </c>
      <c r="N8" s="8">
        <v>0.42185396779185619</v>
      </c>
      <c r="O8" s="8">
        <v>0.45743144477450975</v>
      </c>
      <c r="P8" s="8">
        <v>0.32608989757743645</v>
      </c>
      <c r="Q8" s="8">
        <v>0.35569097097961272</v>
      </c>
      <c r="R8" s="8">
        <v>0.45272930445057397</v>
      </c>
      <c r="S8" s="8">
        <v>0.49462536255029022</v>
      </c>
      <c r="T8" s="8">
        <v>0.44325202614110304</v>
      </c>
      <c r="U8" s="8">
        <v>0.49741854511264849</v>
      </c>
      <c r="V8" s="8">
        <v>0.42651120542793713</v>
      </c>
      <c r="W8" s="8">
        <v>0.40037806615744037</v>
      </c>
      <c r="X8" s="8">
        <v>0.3607605523209349</v>
      </c>
      <c r="Y8" s="8">
        <v>0.46496503286269297</v>
      </c>
      <c r="Z8" s="8">
        <v>0.4789198177887603</v>
      </c>
    </row>
    <row r="9" spans="1:26" x14ac:dyDescent="0.25">
      <c r="A9" s="17">
        <v>2016</v>
      </c>
      <c r="B9" s="8">
        <v>0.19993384727995844</v>
      </c>
      <c r="C9" s="8">
        <v>0.29748213661721351</v>
      </c>
      <c r="D9" s="8">
        <v>0.24167830561951253</v>
      </c>
      <c r="E9" s="8">
        <v>0.24685786928501344</v>
      </c>
      <c r="F9" s="8">
        <v>0.26164134359492913</v>
      </c>
      <c r="G9" s="8">
        <v>0.2428334683680819</v>
      </c>
      <c r="H9" s="8">
        <v>0.33112401435128191</v>
      </c>
      <c r="I9" s="8">
        <v>0.36887743775547172</v>
      </c>
      <c r="J9" s="8">
        <v>0.27021013838840685</v>
      </c>
      <c r="K9" s="8">
        <v>0.25493929659998699</v>
      </c>
      <c r="L9" s="8">
        <v>0.2759209077823242</v>
      </c>
      <c r="M9" s="8">
        <v>0.39207604152349163</v>
      </c>
      <c r="N9" s="8">
        <v>0.42148713529587095</v>
      </c>
      <c r="O9" s="8">
        <v>0.45168096695776411</v>
      </c>
      <c r="P9" s="8">
        <v>0.32148339934805187</v>
      </c>
      <c r="Q9" s="8">
        <v>0.35135828890480736</v>
      </c>
      <c r="R9" s="8">
        <v>0.44364538714062263</v>
      </c>
      <c r="S9" s="8">
        <v>0.47949202358930154</v>
      </c>
      <c r="T9" s="8">
        <v>0.44489040763291426</v>
      </c>
      <c r="U9" s="8">
        <v>0.48042615934362459</v>
      </c>
      <c r="V9" s="8">
        <v>0.41909942246892895</v>
      </c>
      <c r="W9" s="8">
        <v>0.39214531656412727</v>
      </c>
      <c r="X9" s="8">
        <v>0.3539357488041498</v>
      </c>
      <c r="Y9" s="8">
        <v>0.45039770462535283</v>
      </c>
      <c r="Z9" s="8">
        <v>0.46551266828120502</v>
      </c>
    </row>
    <row r="10" spans="1:26" x14ac:dyDescent="0.25">
      <c r="A10" s="17">
        <v>2017</v>
      </c>
      <c r="B10" s="8">
        <v>0.18997642107928622</v>
      </c>
      <c r="C10" s="8">
        <v>0.28937157144001291</v>
      </c>
      <c r="D10" s="8">
        <v>0.23318926788937405</v>
      </c>
      <c r="E10" s="8">
        <v>0.23860192552913628</v>
      </c>
      <c r="F10" s="8">
        <v>0.25372621803451384</v>
      </c>
      <c r="G10" s="8">
        <v>0.23376187736825871</v>
      </c>
      <c r="H10" s="8">
        <v>0.32125737430881524</v>
      </c>
      <c r="I10" s="8">
        <v>0.3608618354491081</v>
      </c>
      <c r="J10" s="8">
        <v>0.26261232959606756</v>
      </c>
      <c r="K10" s="8">
        <v>0.26340214003882179</v>
      </c>
      <c r="L10" s="8">
        <v>0.26270685667261406</v>
      </c>
      <c r="M10" s="8">
        <v>0.37527277805600329</v>
      </c>
      <c r="N10" s="8">
        <v>0.40483104173028611</v>
      </c>
      <c r="O10" s="8">
        <v>0.43292701361750191</v>
      </c>
      <c r="P10" s="8">
        <v>0.31028551813473393</v>
      </c>
      <c r="Q10" s="8">
        <v>0.33875291044920319</v>
      </c>
      <c r="R10" s="8">
        <v>0.42102269128637548</v>
      </c>
      <c r="S10" s="8">
        <v>0.46216950724497663</v>
      </c>
      <c r="T10" s="8">
        <v>0.42013403359637047</v>
      </c>
      <c r="U10" s="8">
        <v>0.45196163815599322</v>
      </c>
      <c r="V10" s="8">
        <v>0.40060904527644187</v>
      </c>
      <c r="W10" s="8">
        <v>0.38088700705547063</v>
      </c>
      <c r="X10" s="8">
        <v>0.34134062006636395</v>
      </c>
      <c r="Y10" s="8">
        <v>0.43198744835732111</v>
      </c>
      <c r="Z10" s="8">
        <v>0.44452913209315437</v>
      </c>
    </row>
    <row r="11" spans="1:26" x14ac:dyDescent="0.25">
      <c r="A11" s="17">
        <v>2018</v>
      </c>
      <c r="B11" s="8">
        <v>0.18778998454043239</v>
      </c>
      <c r="C11" s="8">
        <v>0.28612465640156304</v>
      </c>
      <c r="D11" s="8">
        <v>0.22987060278133048</v>
      </c>
      <c r="E11" s="8">
        <v>0.23924335464206298</v>
      </c>
      <c r="F11" s="8">
        <v>0.25528238741000081</v>
      </c>
      <c r="G11" s="8">
        <v>0.23017991623206169</v>
      </c>
      <c r="H11" s="8">
        <v>0.31713587567133961</v>
      </c>
      <c r="I11" s="8">
        <v>0.35913295369487119</v>
      </c>
      <c r="J11" s="8">
        <v>0.2624839390614408</v>
      </c>
      <c r="K11" s="8">
        <v>0.23753121192782378</v>
      </c>
      <c r="L11" s="8">
        <v>0.25373859873426768</v>
      </c>
      <c r="M11" s="8">
        <v>0.36502798353950922</v>
      </c>
      <c r="N11" s="8">
        <v>0.40256074413637016</v>
      </c>
      <c r="O11" s="8">
        <v>0.42494603729651254</v>
      </c>
      <c r="P11" s="8">
        <v>0.30525165678449834</v>
      </c>
      <c r="Q11" s="8">
        <v>0.33249921414529632</v>
      </c>
      <c r="R11" s="8">
        <v>0.41256850415098928</v>
      </c>
      <c r="S11" s="8">
        <v>0.45069704784774367</v>
      </c>
      <c r="T11" s="8">
        <v>0.42437837550805457</v>
      </c>
      <c r="U11" s="8">
        <v>0.44315269511034405</v>
      </c>
      <c r="V11" s="8">
        <v>0.39054217205953673</v>
      </c>
      <c r="W11" s="8">
        <v>0.37317492979801875</v>
      </c>
      <c r="X11" s="8">
        <v>0.33703457851855573</v>
      </c>
      <c r="Y11" s="8">
        <v>0.4177613293185018</v>
      </c>
      <c r="Z11" s="8">
        <v>0.43457911844893043</v>
      </c>
    </row>
    <row r="12" spans="1:26" x14ac:dyDescent="0.25">
      <c r="A12" s="17">
        <v>2019</v>
      </c>
      <c r="B12" s="8">
        <v>0.18319030702827976</v>
      </c>
      <c r="C12" s="8">
        <v>0.27940655271204423</v>
      </c>
      <c r="D12" s="8">
        <v>0.22815608457962788</v>
      </c>
      <c r="E12" s="8">
        <v>0.23156353431647833</v>
      </c>
      <c r="F12" s="8">
        <v>0.25044716234910724</v>
      </c>
      <c r="G12" s="8">
        <v>0.22653565040314783</v>
      </c>
      <c r="H12" s="8">
        <v>0.31518060156086786</v>
      </c>
      <c r="I12" s="8">
        <v>0.34680658783741702</v>
      </c>
      <c r="J12" s="8">
        <v>0.26510770787406696</v>
      </c>
      <c r="K12" s="8">
        <v>0.28654236211617673</v>
      </c>
      <c r="L12" s="8">
        <v>0.25340331246223358</v>
      </c>
      <c r="M12" s="8">
        <v>0.35553203938122657</v>
      </c>
      <c r="N12" s="8">
        <v>0.38931869853918216</v>
      </c>
      <c r="O12" s="8">
        <v>0.4143150616402605</v>
      </c>
      <c r="P12" s="8">
        <v>0.29977694474478273</v>
      </c>
      <c r="Q12" s="8">
        <v>0.32791011271158282</v>
      </c>
      <c r="R12" s="8">
        <v>0.39524570796825653</v>
      </c>
      <c r="S12" s="8">
        <v>0.43329026310610602</v>
      </c>
      <c r="T12" s="8">
        <v>0.40200635762053122</v>
      </c>
      <c r="U12" s="8">
        <v>0.4298699597652883</v>
      </c>
      <c r="V12" s="8">
        <v>0.38356682285798688</v>
      </c>
      <c r="W12" s="8">
        <v>0.3692313258130176</v>
      </c>
      <c r="X12" s="8">
        <v>0.32495121868236937</v>
      </c>
      <c r="Y12" s="8">
        <v>0.40389714106010166</v>
      </c>
      <c r="Z12" s="8">
        <v>0.42439542355148008</v>
      </c>
    </row>
    <row r="13" spans="1:26" x14ac:dyDescent="0.25">
      <c r="A13" s="17">
        <v>2020</v>
      </c>
      <c r="B13" s="8">
        <v>0.18427382118134136</v>
      </c>
      <c r="C13" s="8">
        <v>0.27382831601449048</v>
      </c>
      <c r="D13" s="8">
        <v>0.22616562398100984</v>
      </c>
      <c r="E13" s="8">
        <v>0.22593470028396612</v>
      </c>
      <c r="F13" s="8">
        <v>0.24146717125795561</v>
      </c>
      <c r="G13" s="8">
        <v>0.22277301032097752</v>
      </c>
      <c r="H13" s="8">
        <v>0.3104388718152824</v>
      </c>
      <c r="I13" s="8">
        <v>0.34001377021051465</v>
      </c>
      <c r="J13" s="8">
        <v>0.25543181222349204</v>
      </c>
      <c r="K13" s="8">
        <v>0.28952078133970982</v>
      </c>
      <c r="L13" s="8">
        <v>0.25584527783569927</v>
      </c>
      <c r="M13" s="8">
        <v>0.35051640927650346</v>
      </c>
      <c r="N13" s="8">
        <v>0.38665240728212441</v>
      </c>
      <c r="O13" s="8">
        <v>0.41609873247245255</v>
      </c>
      <c r="P13" s="8">
        <v>0.31316280803203583</v>
      </c>
      <c r="Q13" s="8">
        <v>0.35051640927650346</v>
      </c>
      <c r="R13" s="8">
        <v>0.41015992410827473</v>
      </c>
      <c r="S13" s="8">
        <v>0.41641194457301395</v>
      </c>
      <c r="T13" s="8">
        <v>0.411379967609171</v>
      </c>
      <c r="U13" s="8">
        <v>0.4251322705179405</v>
      </c>
      <c r="V13" s="8">
        <v>0.37626445448605428</v>
      </c>
      <c r="W13" s="8">
        <v>0.37486213677438507</v>
      </c>
      <c r="X13" s="8">
        <v>0.3341602766031509</v>
      </c>
      <c r="Y13" s="8">
        <v>0.40572288041674637</v>
      </c>
      <c r="Z13" s="8">
        <v>0.38999151885206551</v>
      </c>
    </row>
    <row r="14" spans="1:26" x14ac:dyDescent="0.25">
      <c r="A14" s="17">
        <v>2021</v>
      </c>
      <c r="B14" s="8">
        <v>0.20680814011667545</v>
      </c>
      <c r="C14" s="8">
        <v>0.3148752675277468</v>
      </c>
      <c r="D14" s="8">
        <v>0.25437630162055236</v>
      </c>
      <c r="E14" s="8">
        <v>0.25937546804616013</v>
      </c>
      <c r="F14" s="8">
        <v>0.27443179119669447</v>
      </c>
      <c r="G14" s="8">
        <v>0.2509005544654645</v>
      </c>
      <c r="H14" s="8">
        <v>0.34977603388912459</v>
      </c>
      <c r="I14" s="8">
        <v>0.42151537142484824</v>
      </c>
      <c r="J14" s="8">
        <v>0.2878032317674562</v>
      </c>
      <c r="K14" s="30" t="s">
        <v>48</v>
      </c>
      <c r="L14" s="8">
        <v>0.29442425732883243</v>
      </c>
      <c r="M14" s="8">
        <v>0.38932863304199211</v>
      </c>
      <c r="N14" s="8">
        <v>0.42144526700215401</v>
      </c>
      <c r="O14" s="8">
        <v>0.44280224563615767</v>
      </c>
      <c r="P14" s="8">
        <v>0.3360014505712125</v>
      </c>
      <c r="Q14" s="8">
        <v>0.35402748412646501</v>
      </c>
      <c r="R14" s="8">
        <v>0.46100838653946208</v>
      </c>
      <c r="S14" s="8">
        <v>0.46447291309482519</v>
      </c>
      <c r="T14" s="8">
        <v>0.44654774538873676</v>
      </c>
      <c r="U14" s="8">
        <v>0.451239309530924</v>
      </c>
      <c r="V14" s="8">
        <v>0.43083192895416184</v>
      </c>
      <c r="W14" s="8">
        <v>0.40320517590217697</v>
      </c>
      <c r="X14" s="8">
        <v>0.35274614695516809</v>
      </c>
      <c r="Y14" s="8">
        <v>0.44126010035441249</v>
      </c>
      <c r="Z14" s="8">
        <v>0.4490801468470707</v>
      </c>
    </row>
    <row r="15" spans="1:26" x14ac:dyDescent="0.25">
      <c r="A15" s="17">
        <v>2022</v>
      </c>
      <c r="B15" s="8">
        <v>0.21700278516784829</v>
      </c>
      <c r="C15" s="8">
        <v>0.31662021983067007</v>
      </c>
      <c r="D15" s="8">
        <v>0.26798013225410927</v>
      </c>
      <c r="E15" s="8">
        <v>0.27591596250503242</v>
      </c>
      <c r="F15" s="8">
        <v>0.29029196973738314</v>
      </c>
      <c r="G15" s="8">
        <v>0.26694259975485701</v>
      </c>
      <c r="H15" s="8">
        <v>0.36603933438496827</v>
      </c>
      <c r="I15" s="8">
        <v>0.43095979798935663</v>
      </c>
      <c r="J15" s="8">
        <v>0.30050879502250039</v>
      </c>
      <c r="K15" s="30">
        <v>0.33090422636422295</v>
      </c>
      <c r="L15" s="8">
        <v>0.30937461369371572</v>
      </c>
      <c r="M15" s="8">
        <v>0.41043619409529308</v>
      </c>
      <c r="N15" s="8">
        <v>0.44250748724250122</v>
      </c>
      <c r="O15" s="8">
        <v>0.45992311354051957</v>
      </c>
      <c r="P15" s="8">
        <v>0.34558262613793572</v>
      </c>
      <c r="Q15" s="8">
        <v>0.37036508725915607</v>
      </c>
      <c r="R15" s="8">
        <v>0.44264953417698077</v>
      </c>
      <c r="S15" s="8">
        <v>0.47497284865215478</v>
      </c>
      <c r="T15" s="8">
        <v>0.46223566377711239</v>
      </c>
      <c r="U15" s="8">
        <v>0.47530027835906813</v>
      </c>
      <c r="V15" s="8">
        <v>0.44804292804135237</v>
      </c>
      <c r="W15" s="8">
        <v>0.4095220063606213</v>
      </c>
      <c r="X15" s="8">
        <v>0.35524218748882774</v>
      </c>
      <c r="Y15" s="8">
        <v>0.45112103159957134</v>
      </c>
      <c r="Z15" s="8">
        <v>0.46418062839986668</v>
      </c>
    </row>
    <row r="16" spans="1:26" x14ac:dyDescent="0.25">
      <c r="A16" s="17">
        <v>2023</v>
      </c>
      <c r="B16" s="8">
        <v>0.25861859191543352</v>
      </c>
      <c r="C16" s="8">
        <v>0.38535260741869104</v>
      </c>
      <c r="D16" s="8">
        <v>0.32085322335796473</v>
      </c>
      <c r="E16" s="8">
        <v>0.33821194759147732</v>
      </c>
      <c r="F16" s="8">
        <v>0.34228235586603611</v>
      </c>
      <c r="G16" s="8">
        <v>0.32573383079003332</v>
      </c>
      <c r="H16" s="8">
        <v>0.4404307099063991</v>
      </c>
      <c r="I16" s="8">
        <v>0.52270420709471788</v>
      </c>
      <c r="J16" s="8">
        <v>0.37045861082142256</v>
      </c>
      <c r="K16" s="30">
        <v>0.34952311998272773</v>
      </c>
      <c r="L16" s="8">
        <v>0.37308766297637619</v>
      </c>
      <c r="M16" s="8">
        <v>0.49299679847305794</v>
      </c>
      <c r="N16" s="8">
        <v>0.5295650655345665</v>
      </c>
      <c r="O16" s="8">
        <v>0.54460992510570805</v>
      </c>
      <c r="P16" s="8">
        <v>0.41434367792317806</v>
      </c>
      <c r="Q16" s="8">
        <v>0.4551636712564251</v>
      </c>
      <c r="R16" s="8">
        <v>0.53347327576768366</v>
      </c>
      <c r="S16" s="8">
        <v>0.54961344437921034</v>
      </c>
      <c r="T16" s="8">
        <v>0.53961275134214426</v>
      </c>
      <c r="U16" s="8">
        <v>0.5653754562679989</v>
      </c>
      <c r="V16" s="8">
        <v>0.52420463501584402</v>
      </c>
      <c r="W16" s="8">
        <v>0.48814175878347205</v>
      </c>
      <c r="X16" s="8">
        <v>0.42318742271131599</v>
      </c>
      <c r="Y16" s="8">
        <v>0.54900469836194665</v>
      </c>
      <c r="Z16" s="8">
        <v>0.54615296457955487</v>
      </c>
    </row>
    <row r="17" spans="1:1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0"/>
  <sheetViews>
    <sheetView zoomScaleNormal="100" workbookViewId="0">
      <selection activeCell="C6" sqref="C6"/>
    </sheetView>
  </sheetViews>
  <sheetFormatPr defaultRowHeight="15" x14ac:dyDescent="0.25"/>
  <cols>
    <col min="1" max="1" width="8.5703125" style="2" customWidth="1"/>
    <col min="2" max="15" width="9.28515625" style="2" customWidth="1"/>
    <col min="16" max="16" width="9.140625" style="2"/>
    <col min="17" max="17" width="7.5703125" style="2" customWidth="1"/>
    <col min="18" max="16384" width="9.140625" style="2"/>
  </cols>
  <sheetData>
    <row r="1" spans="1:15" ht="51.75" customHeight="1" x14ac:dyDescent="0.25">
      <c r="A1" s="1"/>
    </row>
    <row r="2" spans="1:15" x14ac:dyDescent="0.25">
      <c r="A2" s="3"/>
    </row>
    <row r="3" spans="1:15" ht="22.5" customHeight="1" x14ac:dyDescent="0.35">
      <c r="A3" s="4"/>
      <c r="B3" s="32" t="s">
        <v>47</v>
      </c>
    </row>
    <row r="4" spans="1:15" x14ac:dyDescent="0.25">
      <c r="C4" s="5"/>
      <c r="D4" s="5"/>
    </row>
    <row r="5" spans="1:15" s="6" customFormat="1" x14ac:dyDescent="0.25">
      <c r="A5" s="19" t="s">
        <v>39</v>
      </c>
      <c r="B5" s="20" t="s">
        <v>40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5">
      <c r="A6" s="19" t="s">
        <v>39</v>
      </c>
      <c r="B6" s="20" t="s">
        <v>41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5">
      <c r="A7" s="19" t="s">
        <v>39</v>
      </c>
      <c r="B7" s="20" t="s">
        <v>42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5">
      <c r="A8" s="19" t="s">
        <v>39</v>
      </c>
      <c r="B8" s="20" t="s">
        <v>43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5">
      <c r="A9" s="19" t="s">
        <v>39</v>
      </c>
      <c r="B9" s="20" t="s">
        <v>44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5">
      <c r="A10" s="19" t="s">
        <v>39</v>
      </c>
      <c r="B10" s="20" t="s">
        <v>45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5">
      <c r="A11" s="19" t="s">
        <v>39</v>
      </c>
      <c r="B11" s="20" t="s">
        <v>46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1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5">
      <c r="A14" s="1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5">
      <c r="A15" s="1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5">
      <c r="A16" s="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5">
      <c r="A17" s="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5">
      <c r="A18" s="7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5">
      <c r="A19" s="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5">
      <c r="A20" s="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5">
      <c r="A21" s="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5">
      <c r="A22" s="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5">
      <c r="A23" s="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5">
      <c r="A24" s="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5">
      <c r="A25" s="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5">
      <c r="A26" s="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5">
      <c r="A27" s="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5">
      <c r="A28" s="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5">
      <c r="A29" s="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5">
      <c r="A30" s="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5">
      <c r="A31" s="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5">
      <c r="A32" s="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5">
      <c r="A33" s="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5">
      <c r="A34" s="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5">
      <c r="A35" s="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5">
      <c r="A36" s="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5">
      <c r="A37" s="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5">
      <c r="A38" s="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5">
      <c r="A39" s="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x14ac:dyDescent="0.25">
      <c r="A40" s="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x14ac:dyDescent="0.25">
      <c r="A41" s="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25">
      <c r="A42" s="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25">
      <c r="A43" s="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25">
      <c r="A44" s="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x14ac:dyDescent="0.25">
      <c r="A45" s="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x14ac:dyDescent="0.25">
      <c r="A46" s="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5">
      <c r="A47" s="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5">
      <c r="A48" s="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25">
      <c r="A49" s="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25">
      <c r="A50" s="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25">
      <c r="A51" s="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25">
      <c r="A52" s="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25">
      <c r="A53" s="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25">
      <c r="A54" s="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5">
      <c r="A55" s="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5">
      <c r="A56" s="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5">
      <c r="A57" s="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5">
      <c r="A58" s="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25">
      <c r="A59" s="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25">
      <c r="A60" s="7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x14ac:dyDescent="0.25">
      <c r="A61" s="7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5">
      <c r="A62" s="7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25">
      <c r="A63" s="7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x14ac:dyDescent="0.25">
      <c r="A64" s="7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25">
      <c r="A65" s="7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x14ac:dyDescent="0.25">
      <c r="A66" s="7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x14ac:dyDescent="0.25">
      <c r="A67" s="7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25">
      <c r="A68" s="7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x14ac:dyDescent="0.25">
      <c r="A69" s="7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25">
      <c r="A70" s="7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x14ac:dyDescent="0.25">
      <c r="A71" s="7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x14ac:dyDescent="0.25">
      <c r="A72" s="7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25">
      <c r="A73" s="7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5">
      <c r="A74" s="7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5">
      <c r="A75" s="7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25">
      <c r="A76" s="7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5">
      <c r="A77" s="7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25">
      <c r="A78" s="7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x14ac:dyDescent="0.25">
      <c r="A79" s="7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x14ac:dyDescent="0.25">
      <c r="A80" s="7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25">
      <c r="A81" s="7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25">
      <c r="A82" s="7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x14ac:dyDescent="0.25">
      <c r="A83" s="7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25">
      <c r="A84" s="7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x14ac:dyDescent="0.25">
      <c r="A85" s="7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x14ac:dyDescent="0.25">
      <c r="A86" s="7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x14ac:dyDescent="0.25">
      <c r="A87" s="7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x14ac:dyDescent="0.25">
      <c r="A88" s="7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x14ac:dyDescent="0.25">
      <c r="A89" s="7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25">
      <c r="A90" s="7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x14ac:dyDescent="0.25">
      <c r="A91" s="7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x14ac:dyDescent="0.25">
      <c r="A92" s="7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25">
      <c r="A93" s="7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25">
      <c r="A94" s="7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5">
      <c r="A95" s="7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5">
      <c r="A96" s="7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25">
      <c r="A97" s="7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x14ac:dyDescent="0.25">
      <c r="A98" s="7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x14ac:dyDescent="0.25">
      <c r="A99" s="7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25">
      <c r="A100" s="7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25">
      <c r="A101" s="7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5">
      <c r="A102" s="7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25">
      <c r="A103" s="7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x14ac:dyDescent="0.25">
      <c r="A104" s="7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x14ac:dyDescent="0.25">
      <c r="A105" s="7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5">
      <c r="A106" s="7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5">
      <c r="A107" s="7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5">
      <c r="A108" s="7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25">
      <c r="A109" s="7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25">
      <c r="A110" s="7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x14ac:dyDescent="0.25">
      <c r="A111" s="7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25">
      <c r="A112" s="7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5">
      <c r="A113" s="7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25">
      <c r="A114" s="7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25">
      <c r="A115" s="7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5">
      <c r="A116" s="7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5">
      <c r="A117" s="7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5">
      <c r="A118" s="7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5">
      <c r="A119" s="7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5">
      <c r="A120" s="7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5">
      <c r="A121" s="7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5">
      <c r="A122" s="7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5">
      <c r="A123" s="7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5">
      <c r="A124" s="7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5">
      <c r="A125" s="7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5">
      <c r="A126" s="7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5">
      <c r="A127" s="7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5">
      <c r="A128" s="7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5">
      <c r="A129" s="7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5">
      <c r="A130" s="7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5">
      <c r="A131" s="7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5">
      <c r="A132" s="7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5">
      <c r="A133" s="7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5">
      <c r="A134" s="7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25">
      <c r="A135" s="7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x14ac:dyDescent="0.25">
      <c r="A136" s="7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x14ac:dyDescent="0.25">
      <c r="A137" s="7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x14ac:dyDescent="0.25">
      <c r="A138" s="7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x14ac:dyDescent="0.25">
      <c r="A139" s="7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x14ac:dyDescent="0.25">
      <c r="A140" s="7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x14ac:dyDescent="0.25">
      <c r="A141" s="7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x14ac:dyDescent="0.25">
      <c r="A142" s="7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x14ac:dyDescent="0.25">
      <c r="A143" s="7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x14ac:dyDescent="0.25">
      <c r="A144" s="7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x14ac:dyDescent="0.25">
      <c r="A145" s="7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x14ac:dyDescent="0.25">
      <c r="A146" s="7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x14ac:dyDescent="0.25">
      <c r="A147" s="7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DetailedOccup_MtgPayments</vt:lpstr>
      <vt:lpstr>Data_sheet</vt:lpstr>
      <vt:lpstr>Notes</vt:lpstr>
      <vt:lpstr>DetailedOccup_MtgPayments!Print_Area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Harvey</dc:creator>
  <cp:lastModifiedBy>Andrew Harvey</cp:lastModifiedBy>
  <cp:lastPrinted>2018-07-25T17:00:13Z</cp:lastPrinted>
  <dcterms:created xsi:type="dcterms:W3CDTF">2018-01-11T13:55:23Z</dcterms:created>
  <dcterms:modified xsi:type="dcterms:W3CDTF">2023-12-28T15:17:54Z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f5cfb1-7fd2-40da-ab9b-e730b8f47e1d_Enabled">
    <vt:lpwstr>true</vt:lpwstr>
  </property>
  <property fmtid="{D5CDD505-2E9C-101B-9397-08002B2CF9AE}" pid="3" name="MSIP_Label_cbf5cfb1-7fd2-40da-ab9b-e730b8f47e1d_SetDate">
    <vt:lpwstr>2021-01-15T15:50:45Z</vt:lpwstr>
  </property>
  <property fmtid="{D5CDD505-2E9C-101B-9397-08002B2CF9AE}" pid="4" name="MSIP_Label_cbf5cfb1-7fd2-40da-ab9b-e730b8f47e1d_Method">
    <vt:lpwstr>Privileged</vt:lpwstr>
  </property>
  <property fmtid="{D5CDD505-2E9C-101B-9397-08002B2CF9AE}" pid="5" name="MSIP_Label_cbf5cfb1-7fd2-40da-ab9b-e730b8f47e1d_Name">
    <vt:lpwstr>NBS Public - No Visible Label</vt:lpwstr>
  </property>
  <property fmtid="{D5CDD505-2E9C-101B-9397-08002B2CF9AE}" pid="6" name="MSIP_Label_cbf5cfb1-7fd2-40da-ab9b-e730b8f47e1d_SiteId">
    <vt:lpwstr>18ed93f5-e470-4996-b0ef-9554af985d50</vt:lpwstr>
  </property>
  <property fmtid="{D5CDD505-2E9C-101B-9397-08002B2CF9AE}" pid="7" name="MSIP_Label_cbf5cfb1-7fd2-40da-ab9b-e730b8f47e1d_ActionId">
    <vt:lpwstr>d8e2870e-29d9-49f4-aceb-d617bed96d74</vt:lpwstr>
  </property>
  <property fmtid="{D5CDD505-2E9C-101B-9397-08002B2CF9AE}" pid="8" name="MSIP_Label_cbf5cfb1-7fd2-40da-ab9b-e730b8f47e1d_ContentBits">
    <vt:lpwstr>0</vt:lpwstr>
  </property>
</Properties>
</file>